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745" activeTab="0"/>
  </bookViews>
  <sheets>
    <sheet name="Formulaire" sheetId="1" r:id="rId1"/>
    <sheet name="Makro" sheetId="2" state="hidden" r:id="rId2"/>
  </sheets>
  <definedNames>
    <definedName name="_xlnm.Print_Area" localSheetId="0">'Formulaire'!$A$1:$AK$64</definedName>
  </definedNames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<sst xmlns="http://schemas.openxmlformats.org/spreadsheetml/2006/main" count="71" uniqueCount="55">
  <si>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</si>
  <si>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</si>
  <si>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</si>
  <si>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</si>
  <si>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</si>
  <si>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Adresse</t>
  </si>
  <si>
    <t>dBA</t>
  </si>
  <si>
    <t>kW</t>
  </si>
  <si>
    <t>m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</si>
  <si>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</si>
  <si>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</si>
  <si>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</si>
  <si>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</si>
  <si>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t>dB</t>
  </si>
  <si>
    <t xml:space="preserve"> </t>
  </si>
  <si>
    <t>Informations générales</t>
  </si>
  <si>
    <t>CP / Lieu</t>
  </si>
  <si>
    <t>Données constructeur:</t>
  </si>
  <si>
    <t xml:space="preserve">selon les normes EN 255 resp. EN 14511 (voir www.wpz.ch) </t>
  </si>
  <si>
    <t>Fabricant</t>
  </si>
  <si>
    <r>
      <t>Puissance acoustique L</t>
    </r>
    <r>
      <rPr>
        <vertAlign val="subscript"/>
        <sz val="9"/>
        <color indexed="8"/>
        <rFont val="Frutiger LT Com 55 Roman"/>
        <family val="2"/>
      </rPr>
      <t>wA</t>
    </r>
  </si>
  <si>
    <t>Modèle / Type</t>
  </si>
  <si>
    <t>Niveau sonore LpA</t>
  </si>
  <si>
    <t>Puissance</t>
  </si>
  <si>
    <r>
      <t>à (distance) s</t>
    </r>
    <r>
      <rPr>
        <vertAlign val="subscript"/>
        <sz val="9"/>
        <color indexed="8"/>
        <rFont val="Frutiger LT Com 55 Roman"/>
        <family val="2"/>
      </rPr>
      <t>1</t>
    </r>
  </si>
  <si>
    <t>Situation</t>
  </si>
  <si>
    <r>
      <rPr>
        <b/>
        <sz val="9"/>
        <color indexed="8"/>
        <rFont val="Frutiger LT Com 55 Roman"/>
        <family val="2"/>
      </rPr>
      <t>Valeurs de planification</t>
    </r>
    <r>
      <rPr>
        <sz val="9"/>
        <color indexed="8"/>
        <rFont val="Frutiger LT Com 55 Roman"/>
        <family val="2"/>
      </rPr>
      <t xml:space="preserve"> (annexe 6 OPB)</t>
    </r>
  </si>
  <si>
    <t>Calcul du niveau d'évaluation Lr au récepteur</t>
  </si>
  <si>
    <t>Facteurs de correction</t>
  </si>
  <si>
    <t>Directivité de</t>
  </si>
  <si>
    <t>la source Dc</t>
  </si>
  <si>
    <t>Correction de niveau K1</t>
  </si>
  <si>
    <t>Fonctionnement nocturne (19:00 - 07:00 heures)</t>
  </si>
  <si>
    <t>Correction de niveau K2</t>
  </si>
  <si>
    <t>Audibilité des composantes tonales</t>
  </si>
  <si>
    <t>Correction de niveau K3</t>
  </si>
  <si>
    <t>min.</t>
  </si>
  <si>
    <t>Mesures constructives</t>
  </si>
  <si>
    <r>
      <t>Niveau d'évaluation L</t>
    </r>
    <r>
      <rPr>
        <b/>
        <vertAlign val="subscript"/>
        <sz val="9"/>
        <color indexed="8"/>
        <rFont val="Frutiger LT Com 55 Roman"/>
        <family val="2"/>
      </rPr>
      <t>r</t>
    </r>
  </si>
  <si>
    <t>La valeur de planification de</t>
  </si>
  <si>
    <t>dBA est</t>
  </si>
  <si>
    <t>Prise en compte du principe de prévention?</t>
  </si>
  <si>
    <t>Auteur</t>
  </si>
  <si>
    <t>Lieu, Date</t>
  </si>
  <si>
    <t>Signature</t>
  </si>
  <si>
    <t>Audibilité des composantes impulsives</t>
  </si>
  <si>
    <r>
      <t xml:space="preserve">Correction selon la durée de fonctionnement t </t>
    </r>
    <r>
      <rPr>
        <i/>
        <sz val="9"/>
        <color indexed="8"/>
        <rFont val="Calibri"/>
        <family val="2"/>
      </rPr>
      <t>(normalement: t = 720 min.)</t>
    </r>
  </si>
  <si>
    <t>Données sur la pompe à chaleur air/eau (données techniques + plan de situation avec l'installation)</t>
  </si>
  <si>
    <r>
      <t>Puissance acoustique à l'extérieur L</t>
    </r>
    <r>
      <rPr>
        <vertAlign val="subscript"/>
        <sz val="9"/>
        <color indexed="8"/>
        <rFont val="Frutiger LT Com 55 Roman"/>
        <family val="2"/>
      </rPr>
      <t>wA</t>
    </r>
    <r>
      <rPr>
        <sz val="6"/>
        <color indexed="8"/>
        <rFont val="Frutiger LT Com 55 Roman"/>
        <family val="2"/>
      </rPr>
      <t xml:space="preserve"> (données constructeur / Wärmepumpen-Testzentrum www.wpz.ch)</t>
    </r>
  </si>
  <si>
    <r>
      <t>Niveau sonore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au récepteur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-20*log(s))</t>
    </r>
  </si>
  <si>
    <t>Parcelle no.</t>
  </si>
  <si>
    <t>demande de permi de construire no</t>
  </si>
  <si>
    <r>
      <t xml:space="preserve">Evaluation des immissions de bruit d'une pompe à chaleur air/eau avec une puissance de chauffe </t>
    </r>
    <r>
      <rPr>
        <sz val="6"/>
        <rFont val="Calibri"/>
        <family val="2"/>
      </rPr>
      <t>jusqu’à 40 kW; Evaluation pour la période de nuit</t>
    </r>
  </si>
  <si>
    <r>
      <t>Formulaire d'attestation du respect des exigences de protection contre le bruit
pour pompe à chaleur</t>
    </r>
    <r>
      <rPr>
        <sz val="14"/>
        <color indexed="8"/>
        <rFont val="Frutiger LT Com 55 Roman"/>
        <family val="2"/>
      </rPr>
      <t xml:space="preserve"> [PAC] air/eau</t>
    </r>
  </si>
  <si>
    <r>
      <t>Distance (s) Source - Récepteur</t>
    </r>
    <r>
      <rPr>
        <sz val="8"/>
        <rFont val="Frutiger LT Com 55 Roman"/>
        <family val="2"/>
      </rPr>
      <t xml:space="preserve"> (immeuble voisin ; maison plurifamiliale : sur l’immeuble même ; parcelle non construite : sur l’alignement)</t>
    </r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</si>
</sst>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70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sz val="14"/>
      <color indexed="8"/>
      <name val="Frutiger LT Com 55 Roman"/>
      <family val="2"/>
    </font>
    <font>
      <i/>
      <sz val="9"/>
      <color indexed="8"/>
      <name val="Calibri"/>
      <family val="2"/>
    </font>
    <font>
      <sz val="6"/>
      <name val="Calibri"/>
      <family val="2"/>
    </font>
    <font>
      <sz val="8"/>
      <name val="Frutiger 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4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85">
    <xf numFmtId="0" fontId="0" fillId="0" borderId="0" xfId="0" applyAlignment="1">
      <alignment/>
    </xf>
    <xf numFmtId="0" fontId="62" fillId="0" borderId="0" xfId="55" applyFont="1" applyAlignment="1" applyProtection="1">
      <alignment vertical="center"/>
      <protection hidden="1"/>
    </xf>
    <xf numFmtId="0" fontId="62" fillId="0" borderId="0" xfId="55" applyFont="1" applyAlignment="1" applyProtection="1">
      <alignment vertical="center"/>
      <protection hidden="1" locked="0"/>
    </xf>
    <xf numFmtId="0" fontId="62" fillId="0" borderId="0" xfId="55" applyFont="1" applyAlignment="1" applyProtection="1">
      <alignment vertical="center"/>
      <protection/>
    </xf>
    <xf numFmtId="0" fontId="62" fillId="0" borderId="0" xfId="55" applyFont="1" applyAlignment="1">
      <alignment vertical="center"/>
      <protection/>
    </xf>
    <xf numFmtId="0" fontId="63" fillId="0" borderId="0" xfId="0" applyFont="1" applyAlignment="1">
      <alignment vertical="center"/>
    </xf>
    <xf numFmtId="0" fontId="63" fillId="0" borderId="0" xfId="55" applyFont="1" applyAlignment="1" applyProtection="1">
      <alignment vertical="center"/>
      <protection hidden="1"/>
    </xf>
    <xf numFmtId="17" fontId="63" fillId="0" borderId="0" xfId="55" applyNumberFormat="1" applyFont="1" applyAlignment="1" applyProtection="1" quotePrefix="1">
      <alignment horizontal="right" vertical="center"/>
      <protection hidden="1" locked="0"/>
    </xf>
    <xf numFmtId="0" fontId="63" fillId="0" borderId="0" xfId="55" applyFont="1" applyAlignment="1" applyProtection="1">
      <alignment vertical="center"/>
      <protection/>
    </xf>
    <xf numFmtId="0" fontId="63" fillId="0" borderId="0" xfId="55" applyFont="1" applyAlignment="1">
      <alignment vertical="center"/>
      <protection/>
    </xf>
    <xf numFmtId="0" fontId="63" fillId="0" borderId="0" xfId="55" applyFont="1" applyAlignment="1" applyProtection="1">
      <alignment horizontal="right" vertical="center"/>
      <protection hidden="1" locked="0"/>
    </xf>
    <xf numFmtId="0" fontId="63" fillId="0" borderId="0" xfId="55" applyFont="1" applyAlignment="1" applyProtection="1">
      <alignment vertical="center"/>
      <protection hidden="1" locked="0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right" vertical="center"/>
    </xf>
    <xf numFmtId="0" fontId="64" fillId="0" borderId="0" xfId="55" applyFont="1" applyAlignment="1">
      <alignment vertical="center"/>
      <protection/>
    </xf>
    <xf numFmtId="0" fontId="63" fillId="0" borderId="0" xfId="55" applyFont="1" applyAlignment="1">
      <alignment horizontal="right" vertical="center"/>
      <protection/>
    </xf>
    <xf numFmtId="2" fontId="65" fillId="0" borderId="0" xfId="55" applyNumberFormat="1" applyFont="1" applyAlignment="1" applyProtection="1">
      <alignment horizontal="center" vertical="center"/>
      <protection locked="0"/>
    </xf>
    <xf numFmtId="0" fontId="66" fillId="0" borderId="0" xfId="55" applyFont="1" applyAlignment="1">
      <alignment horizontal="center" vertical="center"/>
      <protection/>
    </xf>
    <xf numFmtId="0" fontId="65" fillId="0" borderId="0" xfId="55" applyFont="1" applyAlignment="1">
      <alignment vertical="center"/>
      <protection/>
    </xf>
    <xf numFmtId="0" fontId="63" fillId="0" borderId="0" xfId="55" applyFont="1" applyFill="1" applyAlignment="1" applyProtection="1">
      <alignment horizontal="right" vertical="center"/>
      <protection/>
    </xf>
    <xf numFmtId="0" fontId="67" fillId="0" borderId="0" xfId="55" applyFont="1" applyAlignment="1">
      <alignment horizontal="left" vertical="center"/>
      <protection/>
    </xf>
    <xf numFmtId="0" fontId="67" fillId="0" borderId="0" xfId="55" applyFont="1" applyAlignment="1" applyProtection="1">
      <alignment vertical="center"/>
      <protection hidden="1"/>
    </xf>
    <xf numFmtId="0" fontId="67" fillId="0" borderId="0" xfId="55" applyFont="1" applyAlignment="1" applyProtection="1">
      <alignment vertical="center"/>
      <protection hidden="1" locked="0"/>
    </xf>
    <xf numFmtId="0" fontId="67" fillId="0" borderId="0" xfId="55" applyFont="1" applyAlignment="1" applyProtection="1">
      <alignment vertical="center"/>
      <protection/>
    </xf>
    <xf numFmtId="0" fontId="67" fillId="0" borderId="0" xfId="55" applyFont="1" applyAlignment="1">
      <alignment vertical="center"/>
      <protection/>
    </xf>
    <xf numFmtId="0" fontId="68" fillId="0" borderId="0" xfId="55" applyFont="1" applyBorder="1" applyAlignment="1">
      <alignment vertical="center"/>
      <protection/>
    </xf>
    <xf numFmtId="0" fontId="68" fillId="0" borderId="10" xfId="55" applyFont="1" applyBorder="1" applyAlignment="1">
      <alignment vertical="center"/>
      <protection/>
    </xf>
    <xf numFmtId="0" fontId="68" fillId="0" borderId="0" xfId="55" applyFont="1" applyAlignment="1">
      <alignment vertical="center"/>
      <protection/>
    </xf>
    <xf numFmtId="0" fontId="68" fillId="0" borderId="0" xfId="55" applyFont="1" applyAlignment="1" applyProtection="1">
      <alignment vertical="center"/>
      <protection hidden="1"/>
    </xf>
    <xf numFmtId="0" fontId="68" fillId="0" borderId="0" xfId="55" applyFont="1" applyAlignment="1" applyProtection="1">
      <alignment vertical="center"/>
      <protection hidden="1" locked="0"/>
    </xf>
    <xf numFmtId="0" fontId="68" fillId="0" borderId="0" xfId="55" applyFont="1" applyAlignment="1" applyProtection="1">
      <alignment vertical="center"/>
      <protection/>
    </xf>
    <xf numFmtId="0" fontId="67" fillId="0" borderId="0" xfId="0" applyFont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3" fillId="0" borderId="0" xfId="55" applyFont="1" applyAlignment="1">
      <alignment horizontal="center" vertical="center"/>
      <protection/>
    </xf>
    <xf numFmtId="0" fontId="63" fillId="0" borderId="0" xfId="0" applyFont="1" applyAlignment="1">
      <alignment horizontal="left" vertical="center"/>
    </xf>
    <xf numFmtId="0" fontId="63" fillId="2" borderId="0" xfId="0" applyFont="1" applyFill="1" applyAlignment="1" applyProtection="1">
      <alignment horizontal="left" vertical="center"/>
      <protection locked="0"/>
    </xf>
    <xf numFmtId="0" fontId="63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 applyProtection="1">
      <alignment horizontal="right" vertical="center"/>
      <protection locked="0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3" fillId="2" borderId="0" xfId="0" applyFont="1" applyFill="1" applyAlignment="1" applyProtection="1">
      <alignment horizontal="right" vertical="center"/>
      <protection locked="0"/>
    </xf>
    <xf numFmtId="0" fontId="63" fillId="0" borderId="13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1" xfId="0" applyFont="1" applyFill="1" applyBorder="1" applyAlignment="1" applyProtection="1">
      <alignment horizontal="right" vertical="center"/>
      <protection locked="0"/>
    </xf>
    <xf numFmtId="0" fontId="63" fillId="0" borderId="15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0" borderId="0" xfId="55" applyFont="1" applyAlignment="1">
      <alignment horizontal="center" vertical="center"/>
      <protection/>
    </xf>
    <xf numFmtId="1" fontId="65" fillId="0" borderId="0" xfId="55" applyNumberFormat="1" applyFont="1" applyAlignment="1">
      <alignment horizontal="center" vertical="center"/>
      <protection/>
    </xf>
    <xf numFmtId="0" fontId="63" fillId="0" borderId="0" xfId="55" applyFont="1" applyAlignment="1">
      <alignment horizontal="left" vertical="center"/>
      <protection/>
    </xf>
    <xf numFmtId="0" fontId="63" fillId="0" borderId="13" xfId="0" applyFont="1" applyFill="1" applyBorder="1" applyAlignment="1" applyProtection="1">
      <alignment horizontal="right" vertical="center"/>
      <protection locked="0"/>
    </xf>
    <xf numFmtId="0" fontId="63" fillId="0" borderId="16" xfId="0" applyFont="1" applyFill="1" applyBorder="1" applyAlignment="1">
      <alignment horizontal="left" vertical="center"/>
    </xf>
    <xf numFmtId="1" fontId="63" fillId="0" borderId="0" xfId="55" applyNumberFormat="1" applyFont="1" applyFill="1" applyAlignment="1">
      <alignment horizontal="right" vertical="center"/>
      <protection/>
    </xf>
    <xf numFmtId="0" fontId="63" fillId="2" borderId="0" xfId="55" applyFont="1" applyFill="1" applyAlignment="1" applyProtection="1">
      <alignment horizontal="right" vertical="center"/>
      <protection locked="0"/>
    </xf>
    <xf numFmtId="1" fontId="63" fillId="0" borderId="0" xfId="55" applyNumberFormat="1" applyFont="1" applyFill="1" applyAlignment="1">
      <alignment horizontal="center" vertical="center"/>
      <protection/>
    </xf>
    <xf numFmtId="0" fontId="4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3" fillId="0" borderId="0" xfId="55" applyFont="1" applyFill="1" applyAlignment="1">
      <alignment horizontal="right" vertical="center"/>
      <protection/>
    </xf>
    <xf numFmtId="0" fontId="67" fillId="0" borderId="0" xfId="0" applyFont="1" applyAlignment="1">
      <alignment horizontal="left" vertical="center"/>
    </xf>
    <xf numFmtId="0" fontId="63" fillId="0" borderId="0" xfId="55" applyFont="1" applyFill="1" applyAlignment="1">
      <alignment horizontal="center" vertical="center"/>
      <protection/>
    </xf>
    <xf numFmtId="184" fontId="63" fillId="0" borderId="0" xfId="55" applyNumberFormat="1" applyFont="1" applyFill="1" applyAlignment="1">
      <alignment horizontal="right" vertical="center"/>
      <protection/>
    </xf>
    <xf numFmtId="0" fontId="63" fillId="0" borderId="0" xfId="55" applyFont="1" applyAlignment="1">
      <alignment horizontal="right" vertical="center"/>
      <protection/>
    </xf>
    <xf numFmtId="0" fontId="63" fillId="2" borderId="0" xfId="55" applyFont="1" applyFill="1" applyAlignment="1" applyProtection="1">
      <alignment horizontal="center" vertical="center"/>
      <protection locked="0"/>
    </xf>
    <xf numFmtId="184" fontId="63" fillId="0" borderId="0" xfId="55" applyNumberFormat="1" applyFont="1" applyAlignment="1">
      <alignment horizontal="right" vertical="center"/>
      <protection/>
    </xf>
    <xf numFmtId="0" fontId="67" fillId="0" borderId="0" xfId="55" applyFont="1" applyAlignment="1">
      <alignment horizontal="center" vertical="center"/>
      <protection/>
    </xf>
    <xf numFmtId="0" fontId="63" fillId="0" borderId="0" xfId="55" applyFont="1" applyAlignment="1" applyProtection="1">
      <alignment horizontal="right" vertical="center"/>
      <protection locked="0"/>
    </xf>
    <xf numFmtId="0" fontId="63" fillId="0" borderId="0" xfId="55" applyFont="1" applyAlignment="1" applyProtection="1">
      <alignment horizontal="center" vertical="center"/>
      <protection/>
    </xf>
    <xf numFmtId="0" fontId="63" fillId="2" borderId="0" xfId="55" applyFont="1" applyFill="1" applyAlignment="1" applyProtection="1">
      <alignment horizontal="left" vertical="center"/>
      <protection locked="0"/>
    </xf>
    <xf numFmtId="184" fontId="67" fillId="0" borderId="0" xfId="55" applyNumberFormat="1" applyFont="1" applyAlignment="1">
      <alignment horizontal="right" vertical="center"/>
      <protection/>
    </xf>
    <xf numFmtId="0" fontId="67" fillId="0" borderId="0" xfId="55" applyFont="1" applyAlignment="1">
      <alignment horizontal="left" vertical="center"/>
      <protection/>
    </xf>
    <xf numFmtId="0" fontId="63" fillId="0" borderId="17" xfId="55" applyFont="1" applyBorder="1" applyAlignment="1" applyProtection="1">
      <alignment horizontal="left" vertical="center"/>
      <protection locked="0"/>
    </xf>
    <xf numFmtId="0" fontId="63" fillId="2" borderId="0" xfId="0" applyFont="1" applyFill="1" applyAlignment="1" applyProtection="1">
      <alignment horizontal="center" vertical="center"/>
      <protection locked="0"/>
    </xf>
    <xf numFmtId="0" fontId="40" fillId="0" borderId="0" xfId="55" applyFont="1" applyAlignment="1">
      <alignment horizontal="left"/>
      <protection/>
    </xf>
    <xf numFmtId="0" fontId="41" fillId="0" borderId="0" xfId="55" applyFont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 2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2">
    <dxf>
      <fill>
        <patternFill>
          <bgColor theme="4" tint="0.7999799847602844"/>
        </patternFill>
      </fill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30</xdr:row>
      <xdr:rowOff>19050</xdr:rowOff>
    </xdr:from>
    <xdr:to>
      <xdr:col>9</xdr:col>
      <xdr:colOff>0</xdr:colOff>
      <xdr:row>30</xdr:row>
      <xdr:rowOff>180975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819150" y="451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19050</xdr:rowOff>
    </xdr:from>
    <xdr:to>
      <xdr:col>9</xdr:col>
      <xdr:colOff>9525</xdr:colOff>
      <xdr:row>28</xdr:row>
      <xdr:rowOff>180975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828675" y="4095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28575</xdr:rowOff>
    </xdr:from>
    <xdr:to>
      <xdr:col>9</xdr:col>
      <xdr:colOff>0</xdr:colOff>
      <xdr:row>29</xdr:row>
      <xdr:rowOff>190500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31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28575</xdr:rowOff>
    </xdr:from>
    <xdr:to>
      <xdr:col>9</xdr:col>
      <xdr:colOff>28575</xdr:colOff>
      <xdr:row>26</xdr:row>
      <xdr:rowOff>38100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857250" y="35337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838200" y="38862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57150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533525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142875</xdr:rowOff>
    </xdr:from>
    <xdr:to>
      <xdr:col>36</xdr:col>
      <xdr:colOff>0</xdr:colOff>
      <xdr:row>10</xdr:row>
      <xdr:rowOff>76200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6859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7"/>
  <sheetViews>
    <sheetView tabSelected="1" zoomScaleSheetLayoutView="160" workbookViewId="0" topLeftCell="A1">
      <selection activeCell="AA9" sqref="AA9:AF9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40" width="2.42187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37.5" customHeight="1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2.7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50" s="9" customFormat="1" ht="12">
      <c r="A4" s="35" t="s">
        <v>5</v>
      </c>
      <c r="B4" s="35"/>
      <c r="C4" s="35"/>
      <c r="D4" s="35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5"/>
      <c r="R4" s="83" t="s">
        <v>50</v>
      </c>
      <c r="S4" s="83"/>
      <c r="T4" s="83"/>
      <c r="U4" s="83"/>
      <c r="V4" s="83"/>
      <c r="W4" s="83"/>
      <c r="X4" s="83"/>
      <c r="Y4" s="83"/>
      <c r="Z4" s="83"/>
      <c r="AA4" s="82"/>
      <c r="AB4" s="82"/>
      <c r="AC4" s="82"/>
      <c r="AD4" s="82"/>
      <c r="AE4" s="82"/>
      <c r="AF4" s="82"/>
      <c r="AG4" s="82"/>
      <c r="AH4" s="82"/>
      <c r="AI4" s="37"/>
      <c r="AJ4" s="37"/>
      <c r="AK4" s="37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9" customFormat="1" ht="12">
      <c r="A5" s="35" t="s">
        <v>16</v>
      </c>
      <c r="B5" s="35"/>
      <c r="C5" s="35"/>
      <c r="D5" s="35"/>
      <c r="E5" s="35"/>
      <c r="F5" s="36"/>
      <c r="G5" s="36"/>
      <c r="H5" s="5"/>
      <c r="I5" s="36"/>
      <c r="J5" s="36"/>
      <c r="K5" s="36"/>
      <c r="L5" s="36"/>
      <c r="M5" s="36"/>
      <c r="N5" s="36"/>
      <c r="O5" s="36"/>
      <c r="P5" s="36"/>
      <c r="Q5" s="5"/>
      <c r="R5" s="84" t="s">
        <v>51</v>
      </c>
      <c r="S5" s="84"/>
      <c r="T5" s="84"/>
      <c r="U5" s="84"/>
      <c r="V5" s="84"/>
      <c r="W5" s="84"/>
      <c r="X5" s="84"/>
      <c r="Y5" s="84"/>
      <c r="Z5" s="84"/>
      <c r="AA5" s="82"/>
      <c r="AB5" s="82"/>
      <c r="AC5" s="82"/>
      <c r="AD5" s="82"/>
      <c r="AE5" s="82"/>
      <c r="AF5" s="82"/>
      <c r="AG5" s="82"/>
      <c r="AH5" s="82"/>
      <c r="AI5" s="37"/>
      <c r="AJ5" s="37"/>
      <c r="AK5" s="37"/>
      <c r="AL5" s="6"/>
      <c r="AM5" s="6"/>
      <c r="AN5" s="6"/>
      <c r="AO5" s="10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t="12.75" customHeight="1">
      <c r="A7" s="42" t="s">
        <v>47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 t="s">
        <v>17</v>
      </c>
      <c r="AJ7" s="43"/>
      <c r="AK7" s="43"/>
    </row>
    <row r="8" spans="1:37" ht="12.75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3"/>
      <c r="AJ8" s="43"/>
      <c r="AK8" s="43"/>
    </row>
    <row r="9" spans="1:50" s="9" customFormat="1" ht="12">
      <c r="A9" s="35" t="s">
        <v>19</v>
      </c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5"/>
      <c r="R9" s="47" t="s">
        <v>20</v>
      </c>
      <c r="S9" s="47"/>
      <c r="T9" s="47"/>
      <c r="U9" s="47"/>
      <c r="V9" s="47"/>
      <c r="W9" s="47"/>
      <c r="X9" s="47"/>
      <c r="Y9" s="47"/>
      <c r="Z9" s="47"/>
      <c r="AA9" s="46"/>
      <c r="AB9" s="46"/>
      <c r="AC9" s="46"/>
      <c r="AD9" s="46"/>
      <c r="AE9" s="46"/>
      <c r="AF9" s="46"/>
      <c r="AG9" s="45" t="s">
        <v>6</v>
      </c>
      <c r="AH9" s="45"/>
      <c r="AI9" s="5"/>
      <c r="AJ9" s="5"/>
      <c r="AK9" s="5"/>
      <c r="AL9" s="6"/>
      <c r="AM9" s="6"/>
      <c r="AN9" s="6"/>
      <c r="AO9" s="11"/>
      <c r="AP9" s="8"/>
      <c r="AQ9" s="8"/>
      <c r="AR9" s="8"/>
      <c r="AS9" s="8"/>
      <c r="AT9" s="8"/>
      <c r="AU9" s="8" t="s">
        <v>14</v>
      </c>
      <c r="AV9" s="8"/>
      <c r="AW9" s="8"/>
      <c r="AX9" s="8"/>
    </row>
    <row r="10" spans="1:50" s="9" customFormat="1" ht="12">
      <c r="A10" s="48" t="s">
        <v>21</v>
      </c>
      <c r="B10" s="48"/>
      <c r="C10" s="48"/>
      <c r="D10" s="48"/>
      <c r="E10" s="4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"/>
      <c r="R10" s="55" t="s">
        <v>22</v>
      </c>
      <c r="S10" s="56"/>
      <c r="T10" s="56"/>
      <c r="U10" s="56"/>
      <c r="V10" s="56"/>
      <c r="W10" s="56"/>
      <c r="X10" s="56"/>
      <c r="Y10" s="56"/>
      <c r="Z10" s="56"/>
      <c r="AA10" s="54"/>
      <c r="AB10" s="54"/>
      <c r="AC10" s="54"/>
      <c r="AD10" s="54"/>
      <c r="AE10" s="54"/>
      <c r="AF10" s="54"/>
      <c r="AG10" s="49" t="s">
        <v>6</v>
      </c>
      <c r="AH10" s="50"/>
      <c r="AI10" s="5"/>
      <c r="AJ10" s="5"/>
      <c r="AK10" s="5"/>
      <c r="AL10" s="6"/>
      <c r="AM10" s="6"/>
      <c r="AN10" s="6"/>
      <c r="AO10" s="10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9" customFormat="1" ht="12">
      <c r="A11" s="48" t="s">
        <v>23</v>
      </c>
      <c r="B11" s="48"/>
      <c r="C11" s="48"/>
      <c r="D11" s="48"/>
      <c r="E11" s="48"/>
      <c r="F11" s="51"/>
      <c r="G11" s="51"/>
      <c r="H11" s="51"/>
      <c r="I11" s="51"/>
      <c r="J11" s="51"/>
      <c r="K11" s="51"/>
      <c r="L11" s="51"/>
      <c r="M11" s="51"/>
      <c r="N11" s="51"/>
      <c r="O11" s="12" t="s">
        <v>7</v>
      </c>
      <c r="P11" s="13"/>
      <c r="Q11" s="5"/>
      <c r="R11" s="62" t="s">
        <v>24</v>
      </c>
      <c r="S11" s="52"/>
      <c r="T11" s="52"/>
      <c r="U11" s="52"/>
      <c r="V11" s="52"/>
      <c r="W11" s="52"/>
      <c r="X11" s="52"/>
      <c r="Y11" s="52"/>
      <c r="Z11" s="52"/>
      <c r="AA11" s="61"/>
      <c r="AB11" s="61"/>
      <c r="AC11" s="61"/>
      <c r="AD11" s="61"/>
      <c r="AE11" s="61"/>
      <c r="AF11" s="61"/>
      <c r="AG11" s="52" t="s">
        <v>8</v>
      </c>
      <c r="AH11" s="53"/>
      <c r="AI11" s="57"/>
      <c r="AJ11" s="37"/>
      <c r="AK11" s="37"/>
      <c r="AL11" s="6"/>
      <c r="AM11" s="6"/>
      <c r="AN11" s="6"/>
      <c r="AO11" s="10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9" customFormat="1" ht="6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6"/>
      <c r="AM12" s="6"/>
      <c r="AN12" s="6"/>
      <c r="AO12" s="11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9" customFormat="1" ht="12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6"/>
      <c r="AM13" s="6"/>
      <c r="AN13" s="6"/>
      <c r="AO13" s="11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9" customFormat="1" ht="6" customHeight="1" hidden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6"/>
      <c r="AM14" s="6"/>
      <c r="AN14" s="6"/>
      <c r="AO14" s="11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9" customFormat="1" ht="12.75" hidden="1">
      <c r="A15" s="14" t="s">
        <v>9</v>
      </c>
      <c r="E15" s="4"/>
      <c r="AB15" s="15" t="s">
        <v>10</v>
      </c>
      <c r="AC15" s="59">
        <f>IF(AO15&lt;0,0,AO15)</f>
      </c>
      <c r="AD15" s="59"/>
      <c r="AE15" s="60" t="s">
        <v>11</v>
      </c>
      <c r="AF15" s="60"/>
      <c r="AG15" s="60"/>
      <c r="AH15" s="60"/>
      <c r="AI15" s="60"/>
      <c r="AJ15" s="60"/>
      <c r="AK15" s="60"/>
      <c r="AL15" s="6"/>
      <c r="AM15" s="6"/>
      <c r="AN15" s="6"/>
      <c r="AO15" s="16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9" customFormat="1" ht="12" hidden="1">
      <c r="A16" s="9" t="s">
        <v>12</v>
      </c>
      <c r="AB16" s="15"/>
      <c r="AC16" s="17"/>
      <c r="AD16" s="18"/>
      <c r="AE16" s="18"/>
      <c r="AL16" s="6"/>
      <c r="AM16" s="6"/>
      <c r="AN16" s="6"/>
      <c r="AO16" s="11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9" customFormat="1" ht="9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"/>
      <c r="AM17" s="6"/>
      <c r="AN17" s="6"/>
      <c r="AO17" s="11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9" customFormat="1" ht="12">
      <c r="A18" s="35" t="s">
        <v>48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63">
        <f>IF(AO10=FALSE,IF(AA10="","",(AA10+20*LOG10(AA11)+11-3)),AA9)</f>
        <v>0</v>
      </c>
      <c r="AG18" s="63"/>
      <c r="AH18" s="63"/>
      <c r="AI18" s="9" t="s">
        <v>6</v>
      </c>
      <c r="AL18" s="6"/>
      <c r="AM18" s="6"/>
      <c r="AN18" s="6"/>
      <c r="AO18" s="11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9" customFormat="1" ht="12.75" customHeight="1">
      <c r="A19" s="66" t="s">
        <v>54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5"/>
      <c r="AG19" s="65"/>
      <c r="AH19" s="65"/>
      <c r="AI19" s="65"/>
      <c r="AJ19" s="65"/>
      <c r="AL19" s="6"/>
      <c r="AM19" s="6"/>
      <c r="AN19" s="6"/>
      <c r="AO19" s="11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9" customFormat="1" ht="1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4"/>
      <c r="AG20" s="64"/>
      <c r="AH20" s="64"/>
      <c r="AI20" s="60" t="s">
        <v>8</v>
      </c>
      <c r="AJ20" s="60"/>
      <c r="AL20" s="6"/>
      <c r="AM20" s="6"/>
      <c r="AN20" s="6"/>
      <c r="AO20" s="11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9" customFormat="1" ht="1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L21" s="6"/>
      <c r="AM21" s="6"/>
      <c r="AN21" s="6"/>
      <c r="AO21" s="11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9" customFormat="1" ht="12">
      <c r="A22" s="67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68">
        <f>IF(AO22=1,45,50)</f>
        <v>45</v>
      </c>
      <c r="AG22" s="68"/>
      <c r="AH22" s="68"/>
      <c r="AI22" s="9" t="s">
        <v>6</v>
      </c>
      <c r="AL22" s="6"/>
      <c r="AM22" s="6"/>
      <c r="AN22" s="6"/>
      <c r="AO22" s="11">
        <v>1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9" customFormat="1" ht="11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L23" s="6"/>
      <c r="AM23" s="6"/>
      <c r="AN23" s="6"/>
      <c r="AO23" s="11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9" customFormat="1" ht="12.75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6"/>
      <c r="AM24" s="6"/>
      <c r="AN24" s="6"/>
      <c r="AO24" s="11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9" customFormat="1" ht="6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L25" s="6"/>
      <c r="AM25" s="6"/>
      <c r="AN25" s="6"/>
      <c r="AO25" s="11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9" customFormat="1" ht="12">
      <c r="A26" s="69" t="s">
        <v>28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L26" s="6"/>
      <c r="AM26" s="6"/>
      <c r="AN26" s="6"/>
      <c r="AO26" s="11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9" customFormat="1" ht="16.5" customHeight="1">
      <c r="A27" s="35" t="s">
        <v>29</v>
      </c>
      <c r="B27" s="35"/>
      <c r="C27" s="35"/>
      <c r="D27" s="35"/>
      <c r="E27" s="35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L27" s="6"/>
      <c r="AM27" s="6"/>
      <c r="AN27" s="6"/>
      <c r="AO27" s="11">
        <v>3</v>
      </c>
      <c r="AP27" s="8"/>
      <c r="AQ27" s="8"/>
      <c r="AR27" s="8"/>
      <c r="AS27" s="8"/>
      <c r="AT27" s="8"/>
      <c r="AU27" s="8"/>
      <c r="AV27" s="8"/>
      <c r="AW27" s="8"/>
      <c r="AX27" s="8"/>
    </row>
    <row r="28" spans="1:50" s="9" customFormat="1" ht="16.5" customHeight="1">
      <c r="A28" s="35" t="s">
        <v>30</v>
      </c>
      <c r="B28" s="35"/>
      <c r="C28" s="35"/>
      <c r="D28" s="35"/>
      <c r="E28" s="35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L28" s="6"/>
      <c r="AM28" s="6"/>
      <c r="AN28" s="6"/>
      <c r="AO28" s="11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9" customFormat="1" ht="16.5" customHeight="1">
      <c r="A29" s="58"/>
      <c r="B29" s="58"/>
      <c r="C29" s="58"/>
      <c r="D29" s="58"/>
      <c r="E29" s="58"/>
      <c r="F29" s="70"/>
      <c r="G29" s="70"/>
      <c r="H29" s="70"/>
      <c r="I29" s="70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L29" s="6"/>
      <c r="AM29" s="6"/>
      <c r="AN29" s="6"/>
      <c r="AO29" s="11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9" customFormat="1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L30" s="6"/>
      <c r="AM30" s="6"/>
      <c r="AN30" s="6"/>
      <c r="AO30" s="11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9" customFormat="1" ht="16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68">
        <f>IF(AO27=1,6,IF(AO27=2,9,IF(AO27=3,6,IF(AO27=4,9,3))))</f>
        <v>6</v>
      </c>
      <c r="AG31" s="68"/>
      <c r="AH31" s="68"/>
      <c r="AI31" s="60" t="s">
        <v>13</v>
      </c>
      <c r="AJ31" s="60"/>
      <c r="AL31" s="6"/>
      <c r="AM31" s="6"/>
      <c r="AN31" s="6"/>
      <c r="AO31" s="11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9" customFormat="1" ht="16.5" customHeight="1">
      <c r="A32" s="35" t="s">
        <v>49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71">
        <f>IF(AF20="","",IF(AF18="","",AF18-11+AF31-20*LOG(AF20)))</f>
      </c>
      <c r="AG32" s="71"/>
      <c r="AH32" s="71"/>
      <c r="AI32" s="9" t="s">
        <v>6</v>
      </c>
      <c r="AL32" s="6"/>
      <c r="AM32" s="6"/>
      <c r="AN32" s="6"/>
      <c r="AO32" s="11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9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L33" s="6"/>
      <c r="AM33" s="6"/>
      <c r="AN33" s="6"/>
      <c r="AO33" s="11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9" customFormat="1" ht="15" customHeight="1">
      <c r="A34" s="35" t="s">
        <v>31</v>
      </c>
      <c r="B34" s="35"/>
      <c r="C34" s="35"/>
      <c r="D34" s="35"/>
      <c r="E34" s="35"/>
      <c r="F34" s="35"/>
      <c r="G34" s="35"/>
      <c r="H34" s="35"/>
      <c r="I34" s="35"/>
      <c r="J34" s="35" t="s">
        <v>32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72">
        <v>10</v>
      </c>
      <c r="AG34" s="72"/>
      <c r="AH34" s="72"/>
      <c r="AI34" s="60" t="s">
        <v>13</v>
      </c>
      <c r="AJ34" s="60"/>
      <c r="AL34" s="6"/>
      <c r="AM34" s="6"/>
      <c r="AN34" s="6"/>
      <c r="AO34" s="11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9" customFormat="1" ht="6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L35" s="6"/>
      <c r="AM35" s="6"/>
      <c r="AN35" s="6"/>
      <c r="AO35" s="11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9" customFormat="1" ht="15" customHeight="1">
      <c r="A36" s="35" t="s">
        <v>33</v>
      </c>
      <c r="B36" s="35"/>
      <c r="C36" s="35"/>
      <c r="D36" s="35"/>
      <c r="E36" s="35"/>
      <c r="F36" s="35"/>
      <c r="G36" s="35"/>
      <c r="H36" s="35"/>
      <c r="I36" s="35"/>
      <c r="J36" s="35" t="s">
        <v>34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L36" s="6"/>
      <c r="AM36" s="6"/>
      <c r="AN36" s="6"/>
      <c r="AO36" s="11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9" customFormat="1" ht="1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L37" s="6"/>
      <c r="AM37" s="6"/>
      <c r="AN37" s="6"/>
      <c r="AO37" s="11">
        <v>2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9" customFormat="1" ht="1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L38" s="6"/>
      <c r="AM38" s="6"/>
      <c r="AN38" s="6"/>
      <c r="AO38" s="11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9" customFormat="1" ht="1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6"/>
      <c r="AM39" s="6"/>
      <c r="AN39" s="6"/>
      <c r="AO39" s="11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9" customFormat="1" ht="1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72">
        <f>IF(AO37=2,2,IF(AO37=3,4,IF(AO37=4,6,0)))</f>
        <v>2</v>
      </c>
      <c r="AG40" s="72"/>
      <c r="AH40" s="72"/>
      <c r="AI40" s="60" t="s">
        <v>13</v>
      </c>
      <c r="AJ40" s="60"/>
      <c r="AL40" s="6"/>
      <c r="AM40" s="6"/>
      <c r="AN40" s="6"/>
      <c r="AO40" s="11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9" customFormat="1" ht="7.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L41" s="6"/>
      <c r="AM41" s="6"/>
      <c r="AN41" s="6"/>
      <c r="AO41" s="11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9" customFormat="1" ht="15" customHeight="1">
      <c r="A42" s="35" t="s">
        <v>35</v>
      </c>
      <c r="B42" s="35"/>
      <c r="C42" s="35"/>
      <c r="D42" s="35"/>
      <c r="E42" s="35"/>
      <c r="F42" s="35"/>
      <c r="G42" s="35"/>
      <c r="H42" s="35"/>
      <c r="I42" s="35"/>
      <c r="J42" s="35" t="s">
        <v>45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L42" s="6"/>
      <c r="AM42" s="6"/>
      <c r="AN42" s="6"/>
      <c r="AO42" s="11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9" customFormat="1" ht="1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L43" s="6"/>
      <c r="AM43" s="6"/>
      <c r="AN43" s="6"/>
      <c r="AO43" s="11">
        <v>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s="9" customFormat="1" ht="1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L44" s="6"/>
      <c r="AM44" s="6"/>
      <c r="AN44" s="6"/>
      <c r="AO44" s="11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9" customFormat="1" ht="1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L45" s="6"/>
      <c r="AM45" s="6"/>
      <c r="AN45" s="6"/>
      <c r="AO45" s="11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9" customFormat="1" ht="1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72">
        <f>IF(AO43=2,2,IF(AO43=3,4,IF(AO43=4,6,0)))</f>
        <v>0</v>
      </c>
      <c r="AG46" s="72"/>
      <c r="AH46" s="72"/>
      <c r="AI46" s="60" t="s">
        <v>13</v>
      </c>
      <c r="AJ46" s="60"/>
      <c r="AL46" s="6"/>
      <c r="AM46" s="6"/>
      <c r="AN46" s="6"/>
      <c r="AO46" s="11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9" customFormat="1" ht="10.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L47" s="6"/>
      <c r="AM47" s="6"/>
      <c r="AN47" s="6"/>
      <c r="AO47" s="11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9" customFormat="1" ht="15" customHeight="1">
      <c r="A48" s="5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9"/>
      <c r="Y48" s="73">
        <v>720</v>
      </c>
      <c r="Z48" s="73"/>
      <c r="AA48" s="9" t="s">
        <v>36</v>
      </c>
      <c r="AF48" s="74">
        <f>10*LOG(Y48/720)</f>
        <v>0</v>
      </c>
      <c r="AG48" s="74"/>
      <c r="AH48" s="74"/>
      <c r="AI48" s="60" t="s">
        <v>13</v>
      </c>
      <c r="AJ48" s="60"/>
      <c r="AL48" s="6"/>
      <c r="AM48" s="6"/>
      <c r="AN48" s="6"/>
      <c r="AO48" s="11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9" customFormat="1" ht="6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L49" s="6"/>
      <c r="AM49" s="6"/>
      <c r="AN49" s="6"/>
      <c r="AO49" s="11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9" customFormat="1" ht="15" customHeight="1">
      <c r="A50" s="31" t="s">
        <v>37</v>
      </c>
      <c r="B50" s="20"/>
      <c r="C50" s="20"/>
      <c r="D50" s="20"/>
      <c r="E50" s="20"/>
      <c r="F50" s="20"/>
      <c r="G50" s="20"/>
      <c r="H50" s="20"/>
      <c r="I50" s="20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6">
        <v>-3</v>
      </c>
      <c r="AA50" s="76"/>
      <c r="AB50" s="76"/>
      <c r="AC50" s="9" t="s">
        <v>13</v>
      </c>
      <c r="AD50" s="75"/>
      <c r="AE50" s="75"/>
      <c r="AF50" s="75"/>
      <c r="AG50" s="75"/>
      <c r="AH50" s="75"/>
      <c r="AI50" s="75"/>
      <c r="AJ50" s="75"/>
      <c r="AL50" s="6"/>
      <c r="AM50" s="6"/>
      <c r="AN50" s="6">
        <f>IF(AO50=TRUE,Z50,"")</f>
      </c>
      <c r="AO50" s="11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9" customFormat="1" ht="1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76">
        <v>-5</v>
      </c>
      <c r="AA51" s="76"/>
      <c r="AB51" s="76"/>
      <c r="AC51" s="9" t="s">
        <v>13</v>
      </c>
      <c r="AD51" s="58"/>
      <c r="AE51" s="58"/>
      <c r="AF51" s="58"/>
      <c r="AG51" s="58"/>
      <c r="AH51" s="58"/>
      <c r="AI51" s="58"/>
      <c r="AJ51" s="58"/>
      <c r="AL51" s="6"/>
      <c r="AM51" s="6"/>
      <c r="AN51" s="6">
        <f>IF(AO51=TRUE,Z51,"")</f>
      </c>
      <c r="AO51" s="11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9" customFormat="1" ht="1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76">
        <v>-6</v>
      </c>
      <c r="AA52" s="76"/>
      <c r="AB52" s="76"/>
      <c r="AC52" s="9" t="s">
        <v>13</v>
      </c>
      <c r="AD52" s="58"/>
      <c r="AE52" s="58"/>
      <c r="AF52" s="58"/>
      <c r="AG52" s="58"/>
      <c r="AH52" s="58"/>
      <c r="AI52" s="58"/>
      <c r="AJ52" s="58"/>
      <c r="AL52" s="6"/>
      <c r="AM52" s="6"/>
      <c r="AN52" s="6">
        <f>IF(AO52=TRUE,Z52,"")</f>
      </c>
      <c r="AO52" s="11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9" customFormat="1" ht="12">
      <c r="A53" s="77"/>
      <c r="B53" s="77"/>
      <c r="C53" s="77"/>
      <c r="D53" s="77"/>
      <c r="E53" s="77"/>
      <c r="F53" s="77"/>
      <c r="G53" s="77"/>
      <c r="H53" s="77"/>
      <c r="I53" s="77"/>
      <c r="J53" s="8"/>
      <c r="K53" s="8"/>
      <c r="L53" s="8"/>
      <c r="M53" s="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Z53" s="64"/>
      <c r="AA53" s="64"/>
      <c r="AB53" s="64"/>
      <c r="AC53" s="9" t="s">
        <v>13</v>
      </c>
      <c r="AD53" s="58"/>
      <c r="AE53" s="58"/>
      <c r="AF53" s="58"/>
      <c r="AG53" s="58"/>
      <c r="AH53" s="58"/>
      <c r="AI53" s="58"/>
      <c r="AJ53" s="58"/>
      <c r="AL53" s="6"/>
      <c r="AM53" s="6"/>
      <c r="AN53" s="6">
        <f>IF(AO53=TRUE,Z53,"")</f>
      </c>
      <c r="AO53" s="11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9" customFormat="1" ht="12">
      <c r="A54" s="77"/>
      <c r="B54" s="77"/>
      <c r="C54" s="77"/>
      <c r="D54" s="77"/>
      <c r="E54" s="77"/>
      <c r="F54" s="77"/>
      <c r="G54" s="77"/>
      <c r="H54" s="77"/>
      <c r="I54" s="77"/>
      <c r="J54" s="8"/>
      <c r="K54" s="8"/>
      <c r="L54" s="8"/>
      <c r="M54" s="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Z54" s="64"/>
      <c r="AA54" s="64"/>
      <c r="AB54" s="64"/>
      <c r="AC54" s="9" t="s">
        <v>13</v>
      </c>
      <c r="AD54" s="58"/>
      <c r="AE54" s="58"/>
      <c r="AF54" s="72">
        <f>SUM(AN50:AN54)</f>
        <v>0</v>
      </c>
      <c r="AG54" s="72"/>
      <c r="AH54" s="72"/>
      <c r="AI54" s="60" t="s">
        <v>13</v>
      </c>
      <c r="AJ54" s="60"/>
      <c r="AL54" s="6"/>
      <c r="AM54" s="6"/>
      <c r="AN54" s="6">
        <f>IF(AO54=TRUE,Z54,"")</f>
      </c>
      <c r="AO54" s="11" t="b">
        <v>0</v>
      </c>
      <c r="AP54" s="8"/>
      <c r="AQ54" s="8"/>
      <c r="AR54" s="8"/>
      <c r="AS54" s="8"/>
      <c r="AT54" s="8"/>
      <c r="AU54" s="8"/>
      <c r="AV54" s="8"/>
      <c r="AW54" s="8"/>
      <c r="AX54" s="8"/>
    </row>
    <row r="55" spans="1:50" s="9" customFormat="1" ht="6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6"/>
      <c r="AM55" s="6"/>
      <c r="AN55" s="6"/>
      <c r="AO55" s="11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24" customFormat="1" ht="13.5">
      <c r="A56" s="69" t="s">
        <v>38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79">
        <f>IF(AF32="","",AF32+AF34+AF40+AF46+AF48+AF54)</f>
      </c>
      <c r="AG56" s="79"/>
      <c r="AH56" s="79"/>
      <c r="AI56" s="80" t="s">
        <v>6</v>
      </c>
      <c r="AJ56" s="80"/>
      <c r="AK56" s="80"/>
      <c r="AL56" s="21"/>
      <c r="AM56" s="21"/>
      <c r="AN56" s="21"/>
      <c r="AO56" s="22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s="9" customFormat="1" ht="6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L57" s="6"/>
      <c r="AM57" s="6"/>
      <c r="AN57" s="6"/>
      <c r="AO57" s="11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9" customFormat="1" ht="12">
      <c r="A58" s="5" t="s">
        <v>39</v>
      </c>
      <c r="K58" s="34">
        <f>AF22</f>
        <v>45</v>
      </c>
      <c r="L58" s="34"/>
      <c r="M58" s="5" t="s">
        <v>40</v>
      </c>
      <c r="P58" s="80">
        <f>IF(AF32="","",IF(AF56&lt;=AF22,"respectée.","dépassée."))</f>
      </c>
      <c r="Q58" s="80"/>
      <c r="R58" s="80"/>
      <c r="S58" s="80"/>
      <c r="T58" s="80"/>
      <c r="U58" s="80"/>
      <c r="V58" s="80"/>
      <c r="W58" s="80"/>
      <c r="AL58" s="6"/>
      <c r="AM58" s="6"/>
      <c r="AN58" s="6"/>
      <c r="AO58" s="11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9" customFormat="1" ht="7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L59" s="6"/>
      <c r="AM59" s="6"/>
      <c r="AN59" s="6"/>
      <c r="AO59" s="11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9" customFormat="1" ht="12">
      <c r="A60" s="69" t="s">
        <v>41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L60" s="6"/>
      <c r="AM60" s="6"/>
      <c r="AN60" s="6"/>
      <c r="AO60" s="11">
        <v>5</v>
      </c>
      <c r="AP60" s="8"/>
      <c r="AQ60" s="8"/>
      <c r="AR60" s="8"/>
      <c r="AS60" s="8"/>
      <c r="AT60" s="8"/>
      <c r="AU60" s="8"/>
      <c r="AV60" s="8"/>
      <c r="AW60" s="8"/>
      <c r="AX60" s="8"/>
    </row>
    <row r="61" spans="1:50" s="9" customFormat="1" ht="1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L61" s="6"/>
      <c r="AM61" s="6"/>
      <c r="AN61" s="6"/>
      <c r="AO61" s="11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24" customFormat="1" ht="12">
      <c r="A62" s="69" t="s">
        <v>42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L62" s="21"/>
      <c r="AM62" s="21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s="9" customFormat="1" ht="23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L63" s="6"/>
      <c r="AM63" s="6"/>
      <c r="AN63" s="6"/>
      <c r="AO63" s="11"/>
      <c r="AP63" s="8"/>
      <c r="AQ63" s="8"/>
      <c r="AR63" s="8"/>
      <c r="AS63" s="8"/>
      <c r="AT63" s="8"/>
      <c r="AU63" s="8"/>
      <c r="AV63" s="8"/>
      <c r="AW63" s="8"/>
      <c r="AX63" s="8"/>
    </row>
    <row r="64" spans="1:50" s="27" customFormat="1" ht="8.25">
      <c r="A64" s="32" t="s">
        <v>43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5"/>
      <c r="S64" s="33" t="s">
        <v>44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5"/>
      <c r="AL64" s="28"/>
      <c r="AM64" s="28"/>
      <c r="AN64" s="28"/>
      <c r="AO64" s="29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38:50" s="9" customFormat="1" ht="12">
      <c r="AL65" s="6"/>
      <c r="AM65" s="6"/>
      <c r="AN65" s="6"/>
      <c r="AO65" s="11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9" customFormat="1" ht="12">
      <c r="AL66" s="6"/>
      <c r="AM66" s="6"/>
      <c r="AN66" s="6"/>
      <c r="AO66" s="11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9" customFormat="1" ht="12">
      <c r="AL67" s="6"/>
      <c r="AM67" s="6"/>
      <c r="AN67" s="6"/>
      <c r="AO67" s="11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9" customFormat="1" ht="12">
      <c r="AL68" s="6"/>
      <c r="AM68" s="6"/>
      <c r="AN68" s="6"/>
      <c r="AO68" s="11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9" customFormat="1" ht="12">
      <c r="AL69" s="6"/>
      <c r="AM69" s="6"/>
      <c r="AN69" s="6"/>
      <c r="AO69" s="11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9" customFormat="1" ht="12">
      <c r="AL70" s="6"/>
      <c r="AM70" s="6"/>
      <c r="AN70" s="6"/>
      <c r="AO70" s="11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9" customFormat="1" ht="12">
      <c r="AL71" s="6"/>
      <c r="AM71" s="6"/>
      <c r="AN71" s="6"/>
      <c r="AO71" s="11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9" customFormat="1" ht="12">
      <c r="AL72" s="6"/>
      <c r="AM72" s="6"/>
      <c r="AN72" s="6"/>
      <c r="AO72" s="11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9" customFormat="1" ht="12">
      <c r="AL73" s="6"/>
      <c r="AM73" s="6"/>
      <c r="AN73" s="6"/>
      <c r="AO73" s="11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9" customFormat="1" ht="12">
      <c r="AL74" s="6"/>
      <c r="AM74" s="6"/>
      <c r="AN74" s="6"/>
      <c r="AO74" s="11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9" customFormat="1" ht="12">
      <c r="AL75" s="6"/>
      <c r="AM75" s="6"/>
      <c r="AN75" s="6"/>
      <c r="AO75" s="11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9" customFormat="1" ht="12">
      <c r="AL76" s="6"/>
      <c r="AM76" s="6"/>
      <c r="AN76" s="6"/>
      <c r="AO76" s="11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9" customFormat="1" ht="12">
      <c r="AL77" s="6"/>
      <c r="AM77" s="6"/>
      <c r="AN77" s="6"/>
      <c r="AO77" s="11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9" customFormat="1" ht="12">
      <c r="AL78" s="6"/>
      <c r="AM78" s="6"/>
      <c r="AN78" s="6"/>
      <c r="AO78" s="11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9" customFormat="1" ht="12">
      <c r="AL79" s="6"/>
      <c r="AM79" s="6"/>
      <c r="AN79" s="6"/>
      <c r="AO79" s="11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9" customFormat="1" ht="12">
      <c r="AL80" s="6"/>
      <c r="AM80" s="6"/>
      <c r="AN80" s="6"/>
      <c r="AO80" s="11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9" customFormat="1" ht="12">
      <c r="AL81" s="6"/>
      <c r="AM81" s="6"/>
      <c r="AN81" s="6"/>
      <c r="AO81" s="11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9" customFormat="1" ht="12">
      <c r="AL82" s="6"/>
      <c r="AM82" s="6"/>
      <c r="AN82" s="6"/>
      <c r="AO82" s="11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9" customFormat="1" ht="12">
      <c r="AL83" s="6"/>
      <c r="AM83" s="6"/>
      <c r="AN83" s="6"/>
      <c r="AO83" s="11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9" customFormat="1" ht="12">
      <c r="AL84" s="6"/>
      <c r="AM84" s="6"/>
      <c r="AN84" s="6"/>
      <c r="AO84" s="11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9" customFormat="1" ht="12">
      <c r="AL85" s="6"/>
      <c r="AM85" s="6"/>
      <c r="AN85" s="6"/>
      <c r="AO85" s="11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9" customFormat="1" ht="12">
      <c r="AL86" s="6"/>
      <c r="AM86" s="6"/>
      <c r="AN86" s="6"/>
      <c r="AO86" s="11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9" customFormat="1" ht="12">
      <c r="AL87" s="6"/>
      <c r="AM87" s="6"/>
      <c r="AN87" s="6"/>
      <c r="AO87" s="11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9" customFormat="1" ht="12">
      <c r="AL88" s="6"/>
      <c r="AM88" s="6"/>
      <c r="AN88" s="6"/>
      <c r="AO88" s="11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9" customFormat="1" ht="12">
      <c r="AL89" s="6"/>
      <c r="AM89" s="6"/>
      <c r="AN89" s="6"/>
      <c r="AO89" s="11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9" customFormat="1" ht="12">
      <c r="AL90" s="6"/>
      <c r="AM90" s="6"/>
      <c r="AN90" s="6"/>
      <c r="AO90" s="11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9" customFormat="1" ht="12">
      <c r="AL91" s="6"/>
      <c r="AM91" s="6"/>
      <c r="AN91" s="6"/>
      <c r="AO91" s="11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9" customFormat="1" ht="12">
      <c r="AL92" s="6"/>
      <c r="AM92" s="6"/>
      <c r="AN92" s="6"/>
      <c r="AO92" s="11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9" customFormat="1" ht="12">
      <c r="AL93" s="6"/>
      <c r="AM93" s="6"/>
      <c r="AN93" s="6"/>
      <c r="AO93" s="11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9" customFormat="1" ht="12">
      <c r="AL94" s="6"/>
      <c r="AM94" s="6"/>
      <c r="AN94" s="6"/>
      <c r="AO94" s="11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9" customFormat="1" ht="12">
      <c r="AL95" s="6"/>
      <c r="AM95" s="6"/>
      <c r="AN95" s="6"/>
      <c r="AO95" s="11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9" customFormat="1" ht="12">
      <c r="AL96" s="6"/>
      <c r="AM96" s="6"/>
      <c r="AN96" s="6"/>
      <c r="AO96" s="11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9" customFormat="1" ht="12">
      <c r="AL97" s="6"/>
      <c r="AM97" s="6"/>
      <c r="AN97" s="6"/>
      <c r="AO97" s="11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9" customFormat="1" ht="12">
      <c r="AL98" s="6"/>
      <c r="AM98" s="6"/>
      <c r="AN98" s="6"/>
      <c r="AO98" s="11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9" customFormat="1" ht="12">
      <c r="AL99" s="6"/>
      <c r="AM99" s="6"/>
      <c r="AN99" s="6"/>
      <c r="AO99" s="11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9" customFormat="1" ht="12">
      <c r="AL100" s="6"/>
      <c r="AM100" s="6"/>
      <c r="AN100" s="6"/>
      <c r="AO100" s="11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9" customFormat="1" ht="12">
      <c r="AL101" s="6"/>
      <c r="AM101" s="6"/>
      <c r="AN101" s="6"/>
      <c r="AO101" s="11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9" customFormat="1" ht="12">
      <c r="AL102" s="6"/>
      <c r="AM102" s="6"/>
      <c r="AN102" s="6"/>
      <c r="AO102" s="11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9" customFormat="1" ht="12">
      <c r="AL103" s="6"/>
      <c r="AM103" s="6"/>
      <c r="AN103" s="6"/>
      <c r="AO103" s="11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9" customFormat="1" ht="12">
      <c r="AL104" s="6"/>
      <c r="AM104" s="6"/>
      <c r="AN104" s="6"/>
      <c r="AO104" s="11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9" customFormat="1" ht="12">
      <c r="AL105" s="6"/>
      <c r="AM105" s="6"/>
      <c r="AN105" s="6"/>
      <c r="AO105" s="11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9" customFormat="1" ht="12">
      <c r="AL106" s="6"/>
      <c r="AM106" s="6"/>
      <c r="AN106" s="6"/>
      <c r="AO106" s="11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9" customFormat="1" ht="12">
      <c r="AL107" s="6"/>
      <c r="AM107" s="6"/>
      <c r="AN107" s="6"/>
      <c r="AO107" s="11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9" customFormat="1" ht="12">
      <c r="AL108" s="6"/>
      <c r="AM108" s="6"/>
      <c r="AN108" s="6"/>
      <c r="AO108" s="11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9" customFormat="1" ht="12">
      <c r="AL109" s="6"/>
      <c r="AM109" s="6"/>
      <c r="AN109" s="6"/>
      <c r="AO109" s="11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9" customFormat="1" ht="12">
      <c r="AL110" s="6"/>
      <c r="AM110" s="6"/>
      <c r="AN110" s="6"/>
      <c r="AO110" s="11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9" customFormat="1" ht="12">
      <c r="AL111" s="6"/>
      <c r="AM111" s="6"/>
      <c r="AN111" s="6"/>
      <c r="AO111" s="11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9" customFormat="1" ht="12">
      <c r="AL112" s="6"/>
      <c r="AM112" s="6"/>
      <c r="AN112" s="6"/>
      <c r="AO112" s="11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9" customFormat="1" ht="12">
      <c r="AL113" s="6"/>
      <c r="AM113" s="6"/>
      <c r="AN113" s="6"/>
      <c r="AO113" s="11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9" customFormat="1" ht="12">
      <c r="AL114" s="6"/>
      <c r="AM114" s="6"/>
      <c r="AN114" s="6"/>
      <c r="AO114" s="11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9" customFormat="1" ht="12">
      <c r="AL115" s="6"/>
      <c r="AM115" s="6"/>
      <c r="AN115" s="6"/>
      <c r="AO115" s="11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9" customFormat="1" ht="12">
      <c r="AL116" s="6"/>
      <c r="AM116" s="6"/>
      <c r="AN116" s="6"/>
      <c r="AO116" s="11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9" customFormat="1" ht="12">
      <c r="AL117" s="6"/>
      <c r="AM117" s="6"/>
      <c r="AN117" s="6"/>
      <c r="AO117" s="11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9" customFormat="1" ht="12">
      <c r="AL118" s="6"/>
      <c r="AM118" s="6"/>
      <c r="AN118" s="6"/>
      <c r="AO118" s="11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9" customFormat="1" ht="12">
      <c r="AL119" s="6"/>
      <c r="AM119" s="6"/>
      <c r="AN119" s="6"/>
      <c r="AO119" s="11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9" customFormat="1" ht="12">
      <c r="AL120" s="6"/>
      <c r="AM120" s="6"/>
      <c r="AN120" s="6"/>
      <c r="AO120" s="11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9" customFormat="1" ht="12">
      <c r="AL121" s="6"/>
      <c r="AM121" s="6"/>
      <c r="AN121" s="6"/>
      <c r="AO121" s="11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9" customFormat="1" ht="12">
      <c r="AL122" s="6"/>
      <c r="AM122" s="6"/>
      <c r="AN122" s="6"/>
      <c r="AO122" s="11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9" customFormat="1" ht="12">
      <c r="AL123" s="6"/>
      <c r="AM123" s="6"/>
      <c r="AN123" s="6"/>
      <c r="AO123" s="11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9" customFormat="1" ht="12">
      <c r="AL124" s="6"/>
      <c r="AM124" s="6"/>
      <c r="AN124" s="6"/>
      <c r="AO124" s="11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9" customFormat="1" ht="12">
      <c r="AL125" s="6"/>
      <c r="AM125" s="6"/>
      <c r="AN125" s="6"/>
      <c r="AO125" s="11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9" customFormat="1" ht="12">
      <c r="AL126" s="6"/>
      <c r="AM126" s="6"/>
      <c r="AN126" s="6"/>
      <c r="AO126" s="11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9" customFormat="1" ht="12">
      <c r="AL127" s="6"/>
      <c r="AM127" s="6"/>
      <c r="AN127" s="6"/>
      <c r="AO127" s="11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9" customFormat="1" ht="12">
      <c r="AL128" s="6"/>
      <c r="AM128" s="6"/>
      <c r="AN128" s="6"/>
      <c r="AO128" s="11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9" customFormat="1" ht="12">
      <c r="AL129" s="6"/>
      <c r="AM129" s="6"/>
      <c r="AN129" s="6"/>
      <c r="AO129" s="11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9" customFormat="1" ht="12">
      <c r="AL130" s="6"/>
      <c r="AM130" s="6"/>
      <c r="AN130" s="6"/>
      <c r="AO130" s="11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9" customFormat="1" ht="12">
      <c r="AL131" s="6"/>
      <c r="AM131" s="6"/>
      <c r="AN131" s="6"/>
      <c r="AO131" s="11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9" customFormat="1" ht="12">
      <c r="AL132" s="6"/>
      <c r="AM132" s="6"/>
      <c r="AN132" s="6"/>
      <c r="AO132" s="11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9" customFormat="1" ht="12">
      <c r="AL133" s="6"/>
      <c r="AM133" s="6"/>
      <c r="AN133" s="6"/>
      <c r="AO133" s="11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9" customFormat="1" ht="12">
      <c r="AL134" s="6"/>
      <c r="AM134" s="6"/>
      <c r="AN134" s="6"/>
      <c r="AO134" s="11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9" customFormat="1" ht="12">
      <c r="AL135" s="6"/>
      <c r="AM135" s="6"/>
      <c r="AN135" s="6"/>
      <c r="AO135" s="11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9" customFormat="1" ht="12">
      <c r="AL136" s="6"/>
      <c r="AM136" s="6"/>
      <c r="AN136" s="6"/>
      <c r="AO136" s="11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9" customFormat="1" ht="12">
      <c r="AL137" s="6"/>
      <c r="AM137" s="6"/>
      <c r="AN137" s="6"/>
      <c r="AO137" s="11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9" customFormat="1" ht="12">
      <c r="AL138" s="6"/>
      <c r="AM138" s="6"/>
      <c r="AN138" s="6"/>
      <c r="AO138" s="11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9" customFormat="1" ht="12">
      <c r="AL139" s="6"/>
      <c r="AM139" s="6"/>
      <c r="AN139" s="6"/>
      <c r="AO139" s="11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9" customFormat="1" ht="12">
      <c r="AL140" s="6"/>
      <c r="AM140" s="6"/>
      <c r="AN140" s="6"/>
      <c r="AO140" s="11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9" customFormat="1" ht="12">
      <c r="AL141" s="6"/>
      <c r="AM141" s="6"/>
      <c r="AN141" s="6"/>
      <c r="AO141" s="11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9" customFormat="1" ht="12">
      <c r="AL142" s="6"/>
      <c r="AM142" s="6"/>
      <c r="AN142" s="6"/>
      <c r="AO142" s="11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9" customFormat="1" ht="12">
      <c r="AL143" s="6"/>
      <c r="AM143" s="6"/>
      <c r="AN143" s="6"/>
      <c r="AO143" s="11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9" customFormat="1" ht="12">
      <c r="AL144" s="6"/>
      <c r="AM144" s="6"/>
      <c r="AN144" s="6"/>
      <c r="AO144" s="11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9" customFormat="1" ht="12">
      <c r="AL145" s="6"/>
      <c r="AM145" s="6"/>
      <c r="AN145" s="6"/>
      <c r="AO145" s="11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9" customFormat="1" ht="12">
      <c r="AL146" s="6"/>
      <c r="AM146" s="6"/>
      <c r="AN146" s="6"/>
      <c r="AO146" s="11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9" customFormat="1" ht="12">
      <c r="AL147" s="6"/>
      <c r="AM147" s="6"/>
      <c r="AN147" s="6"/>
      <c r="AO147" s="11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9" customFormat="1" ht="12">
      <c r="AL148" s="6"/>
      <c r="AM148" s="6"/>
      <c r="AN148" s="6"/>
      <c r="AO148" s="11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9" customFormat="1" ht="12">
      <c r="AL149" s="6"/>
      <c r="AM149" s="6"/>
      <c r="AN149" s="6"/>
      <c r="AO149" s="11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9" customFormat="1" ht="12">
      <c r="AL150" s="6"/>
      <c r="AM150" s="6"/>
      <c r="AN150" s="6"/>
      <c r="AO150" s="11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9" customFormat="1" ht="12">
      <c r="AL151" s="6"/>
      <c r="AM151" s="6"/>
      <c r="AN151" s="6"/>
      <c r="AO151" s="11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9" customFormat="1" ht="12">
      <c r="AL152" s="6"/>
      <c r="AM152" s="6"/>
      <c r="AN152" s="6"/>
      <c r="AO152" s="11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9" customFormat="1" ht="12">
      <c r="AL153" s="6"/>
      <c r="AM153" s="6"/>
      <c r="AN153" s="6"/>
      <c r="AO153" s="11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9" customFormat="1" ht="12">
      <c r="AL154" s="6"/>
      <c r="AM154" s="6"/>
      <c r="AN154" s="6"/>
      <c r="AO154" s="11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9" customFormat="1" ht="12">
      <c r="AL155" s="6"/>
      <c r="AM155" s="6"/>
      <c r="AN155" s="6"/>
      <c r="AO155" s="11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9" customFormat="1" ht="12">
      <c r="AL156" s="6"/>
      <c r="AM156" s="6"/>
      <c r="AN156" s="6"/>
      <c r="AO156" s="11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9" customFormat="1" ht="12">
      <c r="AL157" s="6"/>
      <c r="AM157" s="6"/>
      <c r="AN157" s="6"/>
      <c r="AO157" s="11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9" customFormat="1" ht="12">
      <c r="AL158" s="6"/>
      <c r="AM158" s="6"/>
      <c r="AN158" s="6"/>
      <c r="AO158" s="11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9" customFormat="1" ht="12">
      <c r="AL159" s="6"/>
      <c r="AM159" s="6"/>
      <c r="AN159" s="6"/>
      <c r="AO159" s="11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9" customFormat="1" ht="12">
      <c r="AL160" s="6"/>
      <c r="AM160" s="6"/>
      <c r="AN160" s="6"/>
      <c r="AO160" s="11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9" customFormat="1" ht="12">
      <c r="AL161" s="6"/>
      <c r="AM161" s="6"/>
      <c r="AN161" s="6"/>
      <c r="AO161" s="11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9" customFormat="1" ht="12">
      <c r="AL162" s="6"/>
      <c r="AM162" s="6"/>
      <c r="AN162" s="6"/>
      <c r="AO162" s="11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9" customFormat="1" ht="12">
      <c r="AL163" s="6"/>
      <c r="AM163" s="6"/>
      <c r="AN163" s="6"/>
      <c r="AO163" s="11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9" customFormat="1" ht="12">
      <c r="AL164" s="6"/>
      <c r="AM164" s="6"/>
      <c r="AN164" s="6"/>
      <c r="AO164" s="11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9" customFormat="1" ht="12">
      <c r="AL165" s="6"/>
      <c r="AM165" s="6"/>
      <c r="AN165" s="6"/>
      <c r="AO165" s="11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9" customFormat="1" ht="12">
      <c r="AL166" s="6"/>
      <c r="AM166" s="6"/>
      <c r="AN166" s="6"/>
      <c r="AO166" s="11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9" customFormat="1" ht="12">
      <c r="AL167" s="6"/>
      <c r="AM167" s="6"/>
      <c r="AN167" s="6"/>
      <c r="AO167" s="11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9" customFormat="1" ht="12">
      <c r="AL168" s="6"/>
      <c r="AM168" s="6"/>
      <c r="AN168" s="6"/>
      <c r="AO168" s="11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9" customFormat="1" ht="12">
      <c r="AL169" s="6"/>
      <c r="AM169" s="6"/>
      <c r="AN169" s="6"/>
      <c r="AO169" s="11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9" customFormat="1" ht="12">
      <c r="AL170" s="6"/>
      <c r="AM170" s="6"/>
      <c r="AN170" s="6"/>
      <c r="AO170" s="11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9" customFormat="1" ht="12">
      <c r="AL171" s="6"/>
      <c r="AM171" s="6"/>
      <c r="AN171" s="6"/>
      <c r="AO171" s="11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9" customFormat="1" ht="12">
      <c r="AL172" s="6"/>
      <c r="AM172" s="6"/>
      <c r="AN172" s="6"/>
      <c r="AO172" s="11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9" customFormat="1" ht="12">
      <c r="AL173" s="6"/>
      <c r="AM173" s="6"/>
      <c r="AN173" s="6"/>
      <c r="AO173" s="11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9" customFormat="1" ht="12">
      <c r="AL174" s="6"/>
      <c r="AM174" s="6"/>
      <c r="AN174" s="6"/>
      <c r="AO174" s="11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9" customFormat="1" ht="12">
      <c r="AL175" s="6"/>
      <c r="AM175" s="6"/>
      <c r="AN175" s="6"/>
      <c r="AO175" s="11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9" customFormat="1" ht="12">
      <c r="AL176" s="6"/>
      <c r="AM176" s="6"/>
      <c r="AN176" s="6"/>
      <c r="AO176" s="11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9" customFormat="1" ht="12">
      <c r="AL177" s="6"/>
      <c r="AM177" s="6"/>
      <c r="AN177" s="6"/>
      <c r="AO177" s="11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9" customFormat="1" ht="12">
      <c r="AL178" s="6"/>
      <c r="AM178" s="6"/>
      <c r="AN178" s="6"/>
      <c r="AO178" s="11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9" customFormat="1" ht="12">
      <c r="AL179" s="6"/>
      <c r="AM179" s="6"/>
      <c r="AN179" s="6"/>
      <c r="AO179" s="11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9" customFormat="1" ht="12">
      <c r="AL180" s="6"/>
      <c r="AM180" s="6"/>
      <c r="AN180" s="6"/>
      <c r="AO180" s="11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9" customFormat="1" ht="12">
      <c r="AL181" s="6"/>
      <c r="AM181" s="6"/>
      <c r="AN181" s="6"/>
      <c r="AO181" s="11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9" customFormat="1" ht="12">
      <c r="AL182" s="6"/>
      <c r="AM182" s="6"/>
      <c r="AN182" s="6"/>
      <c r="AO182" s="11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9" customFormat="1" ht="12">
      <c r="AL183" s="6"/>
      <c r="AM183" s="6"/>
      <c r="AN183" s="6"/>
      <c r="AO183" s="11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9" customFormat="1" ht="12">
      <c r="AL184" s="6"/>
      <c r="AM184" s="6"/>
      <c r="AN184" s="6"/>
      <c r="AO184" s="11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9" customFormat="1" ht="12">
      <c r="AL185" s="6"/>
      <c r="AM185" s="6"/>
      <c r="AN185" s="6"/>
      <c r="AO185" s="11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9" customFormat="1" ht="12">
      <c r="AL186" s="6"/>
      <c r="AM186" s="6"/>
      <c r="AN186" s="6"/>
      <c r="AO186" s="11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9" customFormat="1" ht="12">
      <c r="AL187" s="6"/>
      <c r="AM187" s="6"/>
      <c r="AN187" s="6"/>
      <c r="AO187" s="11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9" customFormat="1" ht="12">
      <c r="AL188" s="6"/>
      <c r="AM188" s="6"/>
      <c r="AN188" s="6"/>
      <c r="AO188" s="11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9" customFormat="1" ht="12">
      <c r="AL189" s="6"/>
      <c r="AM189" s="6"/>
      <c r="AN189" s="6"/>
      <c r="AO189" s="11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9" customFormat="1" ht="12">
      <c r="AL190" s="6"/>
      <c r="AM190" s="6"/>
      <c r="AN190" s="6"/>
      <c r="AO190" s="11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9" customFormat="1" ht="12">
      <c r="AL191" s="6"/>
      <c r="AM191" s="6"/>
      <c r="AN191" s="6"/>
      <c r="AO191" s="11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9" customFormat="1" ht="12">
      <c r="AL192" s="6"/>
      <c r="AM192" s="6"/>
      <c r="AN192" s="6"/>
      <c r="AO192" s="11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9" customFormat="1" ht="12">
      <c r="AL193" s="6"/>
      <c r="AM193" s="6"/>
      <c r="AN193" s="6"/>
      <c r="AO193" s="11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9" customFormat="1" ht="12">
      <c r="AL194" s="6"/>
      <c r="AM194" s="6"/>
      <c r="AN194" s="6"/>
      <c r="AO194" s="11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9" customFormat="1" ht="12">
      <c r="AL195" s="6"/>
      <c r="AM195" s="6"/>
      <c r="AN195" s="6"/>
      <c r="AO195" s="11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9" customFormat="1" ht="12">
      <c r="AL196" s="6"/>
      <c r="AM196" s="6"/>
      <c r="AN196" s="6"/>
      <c r="AO196" s="11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9" customFormat="1" ht="12">
      <c r="AL197" s="6"/>
      <c r="AM197" s="6"/>
      <c r="AN197" s="6"/>
      <c r="AO197" s="11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9" customFormat="1" ht="12">
      <c r="AL198" s="6"/>
      <c r="AM198" s="6"/>
      <c r="AN198" s="6"/>
      <c r="AO198" s="11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9" customFormat="1" ht="12">
      <c r="AL199" s="6"/>
      <c r="AM199" s="6"/>
      <c r="AN199" s="6"/>
      <c r="AO199" s="11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9" customFormat="1" ht="12">
      <c r="AL200" s="6"/>
      <c r="AM200" s="6"/>
      <c r="AN200" s="6"/>
      <c r="AO200" s="11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9" customFormat="1" ht="12">
      <c r="AL201" s="6"/>
      <c r="AM201" s="6"/>
      <c r="AN201" s="6"/>
      <c r="AO201" s="11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9" customFormat="1" ht="12">
      <c r="AL202" s="6"/>
      <c r="AM202" s="6"/>
      <c r="AN202" s="6"/>
      <c r="AO202" s="11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9" customFormat="1" ht="12">
      <c r="AL203" s="6"/>
      <c r="AM203" s="6"/>
      <c r="AN203" s="6"/>
      <c r="AO203" s="11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9" customFormat="1" ht="12">
      <c r="AL204" s="6"/>
      <c r="AM204" s="6"/>
      <c r="AN204" s="6"/>
      <c r="AO204" s="11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9" customFormat="1" ht="12">
      <c r="AL205" s="6"/>
      <c r="AM205" s="6"/>
      <c r="AN205" s="6"/>
      <c r="AO205" s="11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9" customFormat="1" ht="12">
      <c r="AL206" s="6"/>
      <c r="AM206" s="6"/>
      <c r="AN206" s="6"/>
      <c r="AO206" s="11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9" customFormat="1" ht="12">
      <c r="AL207" s="6"/>
      <c r="AM207" s="6"/>
      <c r="AN207" s="6"/>
      <c r="AO207" s="11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9" customFormat="1" ht="12">
      <c r="AL208" s="6"/>
      <c r="AM208" s="6"/>
      <c r="AN208" s="6"/>
      <c r="AO208" s="11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9" customFormat="1" ht="12">
      <c r="AL209" s="6"/>
      <c r="AM209" s="6"/>
      <c r="AN209" s="6"/>
      <c r="AO209" s="11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9" customFormat="1" ht="12">
      <c r="AL210" s="6"/>
      <c r="AM210" s="6"/>
      <c r="AN210" s="6"/>
      <c r="AO210" s="11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9" customFormat="1" ht="12">
      <c r="AL211" s="6"/>
      <c r="AM211" s="6"/>
      <c r="AN211" s="6"/>
      <c r="AO211" s="11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9" customFormat="1" ht="12">
      <c r="AL212" s="6"/>
      <c r="AM212" s="6"/>
      <c r="AN212" s="6"/>
      <c r="AO212" s="11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9" customFormat="1" ht="12">
      <c r="AL213" s="6"/>
      <c r="AM213" s="6"/>
      <c r="AN213" s="6"/>
      <c r="AO213" s="11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9" customFormat="1" ht="12">
      <c r="AL214" s="6"/>
      <c r="AM214" s="6"/>
      <c r="AN214" s="6"/>
      <c r="AO214" s="11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9" customFormat="1" ht="12">
      <c r="AL215" s="6"/>
      <c r="AM215" s="6"/>
      <c r="AN215" s="6"/>
      <c r="AO215" s="11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9" customFormat="1" ht="12">
      <c r="AL216" s="6"/>
      <c r="AM216" s="6"/>
      <c r="AN216" s="6"/>
      <c r="AO216" s="11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9" customFormat="1" ht="12">
      <c r="AL217" s="6"/>
      <c r="AM217" s="6"/>
      <c r="AN217" s="6"/>
      <c r="AO217" s="11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9" customFormat="1" ht="12">
      <c r="AL218" s="6"/>
      <c r="AM218" s="6"/>
      <c r="AN218" s="6"/>
      <c r="AO218" s="11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9" customFormat="1" ht="12">
      <c r="AL219" s="6"/>
      <c r="AM219" s="6"/>
      <c r="AN219" s="6"/>
      <c r="AO219" s="11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9" customFormat="1" ht="12">
      <c r="AL220" s="6"/>
      <c r="AM220" s="6"/>
      <c r="AN220" s="6"/>
      <c r="AO220" s="11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9" customFormat="1" ht="12">
      <c r="AL221" s="6"/>
      <c r="AM221" s="6"/>
      <c r="AN221" s="6"/>
      <c r="AO221" s="11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9" customFormat="1" ht="12">
      <c r="AL222" s="6"/>
      <c r="AM222" s="6"/>
      <c r="AN222" s="6"/>
      <c r="AO222" s="11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9" customFormat="1" ht="12">
      <c r="AL223" s="6"/>
      <c r="AM223" s="6"/>
      <c r="AN223" s="6"/>
      <c r="AO223" s="11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9" customFormat="1" ht="12">
      <c r="AL224" s="6"/>
      <c r="AM224" s="6"/>
      <c r="AN224" s="6"/>
      <c r="AO224" s="11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9" customFormat="1" ht="12">
      <c r="AL225" s="6"/>
      <c r="AM225" s="6"/>
      <c r="AN225" s="6"/>
      <c r="AO225" s="11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9" customFormat="1" ht="12">
      <c r="AL226" s="6"/>
      <c r="AM226" s="6"/>
      <c r="AN226" s="6"/>
      <c r="AO226" s="11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9" customFormat="1" ht="12">
      <c r="AL227" s="6"/>
      <c r="AM227" s="6"/>
      <c r="AN227" s="6"/>
      <c r="AO227" s="11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9" customFormat="1" ht="12">
      <c r="AL228" s="6"/>
      <c r="AM228" s="6"/>
      <c r="AN228" s="6"/>
      <c r="AO228" s="11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9" customFormat="1" ht="12">
      <c r="AL229" s="6"/>
      <c r="AM229" s="6"/>
      <c r="AN229" s="6"/>
      <c r="AO229" s="11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9" customFormat="1" ht="12">
      <c r="AL230" s="6"/>
      <c r="AM230" s="6"/>
      <c r="AN230" s="6"/>
      <c r="AO230" s="11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9" customFormat="1" ht="12">
      <c r="AL231" s="6"/>
      <c r="AM231" s="6"/>
      <c r="AN231" s="6"/>
      <c r="AO231" s="11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9" customFormat="1" ht="12">
      <c r="AL232" s="6"/>
      <c r="AM232" s="6"/>
      <c r="AN232" s="6"/>
      <c r="AO232" s="11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9" customFormat="1" ht="12">
      <c r="AL233" s="6"/>
      <c r="AM233" s="6"/>
      <c r="AN233" s="6"/>
      <c r="AO233" s="11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9" customFormat="1" ht="12">
      <c r="AL234" s="6"/>
      <c r="AM234" s="6"/>
      <c r="AN234" s="6"/>
      <c r="AO234" s="11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9" customFormat="1" ht="12">
      <c r="AL235" s="6"/>
      <c r="AM235" s="6"/>
      <c r="AN235" s="6"/>
      <c r="AO235" s="11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9" customFormat="1" ht="12">
      <c r="AL236" s="6"/>
      <c r="AM236" s="6"/>
      <c r="AN236" s="6"/>
      <c r="AO236" s="11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9" customFormat="1" ht="12">
      <c r="AL237" s="6"/>
      <c r="AM237" s="6"/>
      <c r="AN237" s="6"/>
      <c r="AO237" s="11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9" customFormat="1" ht="12">
      <c r="AL238" s="6"/>
      <c r="AM238" s="6"/>
      <c r="AN238" s="6"/>
      <c r="AO238" s="11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9" customFormat="1" ht="12">
      <c r="AL239" s="6"/>
      <c r="AM239" s="6"/>
      <c r="AN239" s="6"/>
      <c r="AO239" s="11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9" customFormat="1" ht="12">
      <c r="AL240" s="6"/>
      <c r="AM240" s="6"/>
      <c r="AN240" s="6"/>
      <c r="AO240" s="11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9" customFormat="1" ht="12">
      <c r="AL241" s="6"/>
      <c r="AM241" s="6"/>
      <c r="AN241" s="6"/>
      <c r="AO241" s="11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9" customFormat="1" ht="12">
      <c r="AL242" s="6"/>
      <c r="AM242" s="6"/>
      <c r="AN242" s="6"/>
      <c r="AO242" s="11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9" customFormat="1" ht="12">
      <c r="AL243" s="6"/>
      <c r="AM243" s="6"/>
      <c r="AN243" s="6"/>
      <c r="AO243" s="11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9" customFormat="1" ht="12">
      <c r="AL244" s="6"/>
      <c r="AM244" s="6"/>
      <c r="AN244" s="6"/>
      <c r="AO244" s="11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9" customFormat="1" ht="12">
      <c r="AL245" s="6"/>
      <c r="AM245" s="6"/>
      <c r="AN245" s="6"/>
      <c r="AO245" s="11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9" customFormat="1" ht="12">
      <c r="AL246" s="6"/>
      <c r="AM246" s="6"/>
      <c r="AN246" s="6"/>
      <c r="AO246" s="11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9" customFormat="1" ht="12">
      <c r="AL247" s="6"/>
      <c r="AM247" s="6"/>
      <c r="AN247" s="6"/>
      <c r="AO247" s="11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9" customFormat="1" ht="12">
      <c r="AL248" s="6"/>
      <c r="AM248" s="6"/>
      <c r="AN248" s="6"/>
      <c r="AO248" s="11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9" customFormat="1" ht="12">
      <c r="AL249" s="6"/>
      <c r="AM249" s="6"/>
      <c r="AN249" s="6"/>
      <c r="AO249" s="11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9" customFormat="1" ht="12">
      <c r="AL250" s="6"/>
      <c r="AM250" s="6"/>
      <c r="AN250" s="6"/>
      <c r="AO250" s="11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9" customFormat="1" ht="12">
      <c r="AL251" s="6"/>
      <c r="AM251" s="6"/>
      <c r="AN251" s="6"/>
      <c r="AO251" s="11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9" customFormat="1" ht="12">
      <c r="AL252" s="6"/>
      <c r="AM252" s="6"/>
      <c r="AN252" s="6"/>
      <c r="AO252" s="11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9" customFormat="1" ht="12">
      <c r="AL253" s="6"/>
      <c r="AM253" s="6"/>
      <c r="AN253" s="6"/>
      <c r="AO253" s="11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9" customFormat="1" ht="12">
      <c r="AL254" s="6"/>
      <c r="AM254" s="6"/>
      <c r="AN254" s="6"/>
      <c r="AO254" s="11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9" customFormat="1" ht="12">
      <c r="AL255" s="6"/>
      <c r="AM255" s="6"/>
      <c r="AN255" s="6"/>
      <c r="AO255" s="11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9" customFormat="1" ht="12">
      <c r="AL256" s="6"/>
      <c r="AM256" s="6"/>
      <c r="AN256" s="6"/>
      <c r="AO256" s="11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9" customFormat="1" ht="12">
      <c r="AL257" s="6"/>
      <c r="AM257" s="6"/>
      <c r="AN257" s="6"/>
      <c r="AO257" s="11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9" customFormat="1" ht="12">
      <c r="AL258" s="6"/>
      <c r="AM258" s="6"/>
      <c r="AN258" s="6"/>
      <c r="AO258" s="11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9" customFormat="1" ht="12">
      <c r="AL259" s="6"/>
      <c r="AM259" s="6"/>
      <c r="AN259" s="6"/>
      <c r="AO259" s="11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9" customFormat="1" ht="12">
      <c r="AL260" s="6"/>
      <c r="AM260" s="6"/>
      <c r="AN260" s="6"/>
      <c r="AO260" s="11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9" customFormat="1" ht="12">
      <c r="AL261" s="6"/>
      <c r="AM261" s="6"/>
      <c r="AN261" s="6"/>
      <c r="AO261" s="11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9" customFormat="1" ht="12">
      <c r="AL262" s="6"/>
      <c r="AM262" s="6"/>
      <c r="AN262" s="6"/>
      <c r="AO262" s="11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9" customFormat="1" ht="12">
      <c r="AL263" s="6"/>
      <c r="AM263" s="6"/>
      <c r="AN263" s="6"/>
      <c r="AO263" s="11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9" customFormat="1" ht="12">
      <c r="AL264" s="6"/>
      <c r="AM264" s="6"/>
      <c r="AN264" s="6"/>
      <c r="AO264" s="11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9" customFormat="1" ht="12">
      <c r="AL265" s="6"/>
      <c r="AM265" s="6"/>
      <c r="AN265" s="6"/>
      <c r="AO265" s="11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9" customFormat="1" ht="12">
      <c r="AL266" s="6"/>
      <c r="AM266" s="6"/>
      <c r="AN266" s="6"/>
      <c r="AO266" s="11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38:50" s="9" customFormat="1" ht="12">
      <c r="AL267" s="6"/>
      <c r="AM267" s="6"/>
      <c r="AN267" s="6"/>
      <c r="AO267" s="11"/>
      <c r="AP267" s="8"/>
      <c r="AQ267" s="8"/>
      <c r="AR267" s="8"/>
      <c r="AS267" s="8"/>
      <c r="AT267" s="8"/>
      <c r="AU267" s="8"/>
      <c r="AV267" s="8"/>
      <c r="AW267" s="8"/>
      <c r="AX267" s="8"/>
    </row>
  </sheetData>
  <sheetProtection password="CCA2" sheet="1" selectLockedCells="1"/>
  <mergeCells count="135">
    <mergeCell ref="A63:Q63"/>
    <mergeCell ref="S63:AI63"/>
    <mergeCell ref="A59:AJ59"/>
    <mergeCell ref="A60:Q60"/>
    <mergeCell ref="R60:Y60"/>
    <mergeCell ref="AA4:AH4"/>
    <mergeCell ref="AA5:AH5"/>
    <mergeCell ref="R4:Z4"/>
    <mergeCell ref="R5:Z5"/>
    <mergeCell ref="Z60:AI60"/>
    <mergeCell ref="A61:AJ61"/>
    <mergeCell ref="A62:AJ62"/>
    <mergeCell ref="A55:AJ55"/>
    <mergeCell ref="A56:AE56"/>
    <mergeCell ref="AF56:AH56"/>
    <mergeCell ref="AI56:AK56"/>
    <mergeCell ref="A57:AJ57"/>
    <mergeCell ref="P58:W58"/>
    <mergeCell ref="A54:I54"/>
    <mergeCell ref="N54:X54"/>
    <mergeCell ref="Z54:AB54"/>
    <mergeCell ref="AD54:AE54"/>
    <mergeCell ref="AF54:AH54"/>
    <mergeCell ref="AI54:AJ54"/>
    <mergeCell ref="A52:I52"/>
    <mergeCell ref="J52:Y52"/>
    <mergeCell ref="Z52:AB52"/>
    <mergeCell ref="AD52:AJ52"/>
    <mergeCell ref="A53:I53"/>
    <mergeCell ref="N53:X53"/>
    <mergeCell ref="Z53:AB53"/>
    <mergeCell ref="AD53:AJ53"/>
    <mergeCell ref="A49:AJ49"/>
    <mergeCell ref="J50:Y50"/>
    <mergeCell ref="Z50:AB50"/>
    <mergeCell ref="AD50:AJ50"/>
    <mergeCell ref="A51:I51"/>
    <mergeCell ref="J51:Y51"/>
    <mergeCell ref="Z51:AB51"/>
    <mergeCell ref="AD51:AJ51"/>
    <mergeCell ref="A46:AE46"/>
    <mergeCell ref="AF46:AH46"/>
    <mergeCell ref="AI46:AJ46"/>
    <mergeCell ref="A47:AJ47"/>
    <mergeCell ref="Y48:Z48"/>
    <mergeCell ref="AF48:AH48"/>
    <mergeCell ref="AI48:AJ48"/>
    <mergeCell ref="A41:AJ41"/>
    <mergeCell ref="A42:I42"/>
    <mergeCell ref="J42:AJ42"/>
    <mergeCell ref="A43:AJ43"/>
    <mergeCell ref="A44:AJ44"/>
    <mergeCell ref="A45:AJ45"/>
    <mergeCell ref="A36:I36"/>
    <mergeCell ref="J36:AJ36"/>
    <mergeCell ref="A37:AJ37"/>
    <mergeCell ref="A38:AJ38"/>
    <mergeCell ref="A39:AJ39"/>
    <mergeCell ref="A40:AE40"/>
    <mergeCell ref="AF40:AH40"/>
    <mergeCell ref="AI40:AJ40"/>
    <mergeCell ref="A33:AJ33"/>
    <mergeCell ref="A34:I34"/>
    <mergeCell ref="J34:AE34"/>
    <mergeCell ref="AF34:AH34"/>
    <mergeCell ref="AI34:AJ34"/>
    <mergeCell ref="A35:AJ35"/>
    <mergeCell ref="A31:E31"/>
    <mergeCell ref="F31:I31"/>
    <mergeCell ref="J31:AE31"/>
    <mergeCell ref="AF31:AH31"/>
    <mergeCell ref="AI31:AJ31"/>
    <mergeCell ref="A32:AE32"/>
    <mergeCell ref="AF32:AH32"/>
    <mergeCell ref="A29:E29"/>
    <mergeCell ref="F29:I29"/>
    <mergeCell ref="J29:AJ29"/>
    <mergeCell ref="A30:E30"/>
    <mergeCell ref="F30:I30"/>
    <mergeCell ref="J30:AJ30"/>
    <mergeCell ref="A26:AJ26"/>
    <mergeCell ref="A27:E27"/>
    <mergeCell ref="F27:I27"/>
    <mergeCell ref="J27:AJ27"/>
    <mergeCell ref="A28:E28"/>
    <mergeCell ref="F28:I28"/>
    <mergeCell ref="J28:AJ28"/>
    <mergeCell ref="A21:AJ21"/>
    <mergeCell ref="A22:AE22"/>
    <mergeCell ref="AF22:AH22"/>
    <mergeCell ref="A23:AJ23"/>
    <mergeCell ref="A24:AJ24"/>
    <mergeCell ref="A25:AJ25"/>
    <mergeCell ref="A17:AK17"/>
    <mergeCell ref="A18:AE18"/>
    <mergeCell ref="AF18:AH18"/>
    <mergeCell ref="AF20:AH20"/>
    <mergeCell ref="AI20:AJ20"/>
    <mergeCell ref="AF19:AJ19"/>
    <mergeCell ref="A19:AE20"/>
    <mergeCell ref="AI11:AK11"/>
    <mergeCell ref="A12:AK12"/>
    <mergeCell ref="A13:AK13"/>
    <mergeCell ref="A14:AK14"/>
    <mergeCell ref="AC15:AD15"/>
    <mergeCell ref="AE15:AK15"/>
    <mergeCell ref="AA11:AF11"/>
    <mergeCell ref="R11:Z11"/>
    <mergeCell ref="A10:E10"/>
    <mergeCell ref="F10:P10"/>
    <mergeCell ref="AG10:AH10"/>
    <mergeCell ref="A11:E11"/>
    <mergeCell ref="F11:N11"/>
    <mergeCell ref="AG11:AH11"/>
    <mergeCell ref="AA10:AF10"/>
    <mergeCell ref="R10:Z10"/>
    <mergeCell ref="A6:AK6"/>
    <mergeCell ref="A7:AH7"/>
    <mergeCell ref="AI7:AK8"/>
    <mergeCell ref="A8:AH8"/>
    <mergeCell ref="A9:E9"/>
    <mergeCell ref="F9:P9"/>
    <mergeCell ref="AG9:AH9"/>
    <mergeCell ref="AA9:AF9"/>
    <mergeCell ref="R9:Z9"/>
    <mergeCell ref="A5:E5"/>
    <mergeCell ref="F5:G5"/>
    <mergeCell ref="I5:P5"/>
    <mergeCell ref="AI5:AK5"/>
    <mergeCell ref="A1:AK1"/>
    <mergeCell ref="A2:AK2"/>
    <mergeCell ref="A3:AK3"/>
    <mergeCell ref="A4:E4"/>
    <mergeCell ref="F4:P4"/>
    <mergeCell ref="AI4:AK4"/>
  </mergeCells>
  <conditionalFormatting sqref="AC50">
    <cfRule type="expression" priority="14" dxfId="4">
      <formula>$AO$50=FALSE</formula>
    </cfRule>
  </conditionalFormatting>
  <conditionalFormatting sqref="AC51">
    <cfRule type="expression" priority="13" dxfId="4">
      <formula>$AO$51=FALSE</formula>
    </cfRule>
  </conditionalFormatting>
  <conditionalFormatting sqref="AC52">
    <cfRule type="expression" priority="12" dxfId="4">
      <formula>$AO$52=FALSE</formula>
    </cfRule>
  </conditionalFormatting>
  <conditionalFormatting sqref="Z50">
    <cfRule type="expression" priority="11" dxfId="4">
      <formula>$AO$50=FALSE</formula>
    </cfRule>
  </conditionalFormatting>
  <conditionalFormatting sqref="Z50">
    <cfRule type="expression" priority="10" dxfId="0">
      <formula>$AO$50=TRUE</formula>
    </cfRule>
  </conditionalFormatting>
  <conditionalFormatting sqref="Z51">
    <cfRule type="expression" priority="9" dxfId="4">
      <formula>$AO$51=FALSE</formula>
    </cfRule>
  </conditionalFormatting>
  <conditionalFormatting sqref="Z51">
    <cfRule type="expression" priority="8" dxfId="0">
      <formula>$AO$51=TRUE</formula>
    </cfRule>
  </conditionalFormatting>
  <conditionalFormatting sqref="Z52">
    <cfRule type="expression" priority="7" dxfId="4">
      <formula>$AO$52=FALSE</formula>
    </cfRule>
  </conditionalFormatting>
  <conditionalFormatting sqref="Z52">
    <cfRule type="expression" priority="6" dxfId="0">
      <formula>$AO$52=TRUE</formula>
    </cfRule>
  </conditionalFormatting>
  <conditionalFormatting sqref="AA9">
    <cfRule type="expression" priority="5" dxfId="0">
      <formula>$AO$10=TRUE</formula>
    </cfRule>
  </conditionalFormatting>
  <conditionalFormatting sqref="R10:AH11">
    <cfRule type="expression" priority="2" dxfId="1" stopIfTrue="1">
      <formula>$AO$10=TRUE</formula>
    </cfRule>
  </conditionalFormatting>
  <conditionalFormatting sqref="AA10:AF11">
    <cfRule type="expression" priority="1" dxfId="0" stopIfTrue="1">
      <formula>$AO$10=FALSE</formula>
    </cfRule>
  </conditionalFormatting>
  <printOptions/>
  <pageMargins left="0.708661417322834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&amp;L&amp;8Selon aide à l'exécution 6.21
Evaluation des nuisances sonores de PAC air/eau&amp;R&amp;8Rev. 2,   28 mai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Laetitia Baetscher</cp:lastModifiedBy>
  <cp:lastPrinted>2019-06-20T07:28:02Z</cp:lastPrinted>
  <dcterms:created xsi:type="dcterms:W3CDTF">2010-04-01T05:09:05Z</dcterms:created>
  <dcterms:modified xsi:type="dcterms:W3CDTF">2022-02-04T12:24:06Z</dcterms:modified>
  <cp:category/>
  <cp:version/>
  <cp:contentType/>
  <cp:contentStatus/>
</cp:coreProperties>
</file>